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H100"/>
  <c r="G100"/>
  <c r="F100"/>
  <c r="E100"/>
  <c r="H99"/>
  <c r="G99"/>
  <c r="F99"/>
  <c r="E99"/>
  <c r="H98"/>
  <c r="G98"/>
  <c r="F98"/>
  <c r="E98"/>
  <c r="H97"/>
  <c r="G97"/>
  <c r="F97"/>
  <c r="E97"/>
  <c r="H96"/>
</calcChain>
</file>

<file path=xl/sharedStrings.xml><?xml version="1.0" encoding="utf-8"?>
<sst xmlns="http://schemas.openxmlformats.org/spreadsheetml/2006/main" count="223" uniqueCount="205">
  <si>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</si>
  <si>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</si>
  <si>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</si>
  <si>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</si>
  <si>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</si>
  <si>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</si>
  <si>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</si>
  <si>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</si>
  <si>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</si>
  <si>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</si>
  <si>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</si>
  <si>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</si>
  <si>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</si>
  <si>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</si>
  <si>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</si>
  <si>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</si>
  <si>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</si>
  <si>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</si>
  <si>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</si>
  <si>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</si>
  <si>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</si>
  <si>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</si>
  <si>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</si>
  <si>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</si>
  <si>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</si>
  <si>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</si>
  <si>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</si>
  <si>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</si>
  <si>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</si>
  <si>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</si>
  <si>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</si>
  <si>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</si>
  <si>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</si>
  <si>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</si>
  <si>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</si>
  <si>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</si>
  <si>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</si>
  <si>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</si>
  <si>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</si>
  <si>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</si>
  <si>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</si>
  <si>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</si>
  <si>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</si>
  <si>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</si>
  <si>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</si>
  <si>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</si>
  <si>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</si>
  <si>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</si>
  <si>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</si>
  <si>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</si>
  <si>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</si>
  <si>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</si>
  <si>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</si>
  <si>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</si>
  <si>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</si>
  <si>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</si>
  <si>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</si>
  <si>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</si>
  <si>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</si>
  <si>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</si>
  <si>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</si>
  <si>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</si>
  <si>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</si>
  <si>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</si>
  <si>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</si>
  <si>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</si>
  <si>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</si>
  <si>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</si>
  <si>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</si>
  <si>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</si>
  <si>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</si>
  <si>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</si>
  <si>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</si>
  <si>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</si>
  <si>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</si>
  <si>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</si>
  <si>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</si>
  <si>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</si>
  <si>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</si>
  <si>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</si>
  <si>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</si>
  <si>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</si>
  <si>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</si>
  <si>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</si>
  <si>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</si>
  <si>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</si>
  <si>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</si>
  <si>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</si>
  <si>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</si>
  <si>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</si>
  <si>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</si>
  <si>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</si>
  <si>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</si>
  <si>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</si>
  <si>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</si>
  <si>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</si>
  <si>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</si>
  <si>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</si>
  <si>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</si>
  <si>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</si>
  <si>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</si>
  <si>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</si>
  <si>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</si>
  <si>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</si>
  <si>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</si>
  <si>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</si>
  <si>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</si>
  <si>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</si>
  <si>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</si>
  <si>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</si>
  <si>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</si>
  <si>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</si>
  <si>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</si>
  <si>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</si>
  <si>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</si>
  <si>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</si>
  <si>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</si>
  <si>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</si>
  <si>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</si>
  <si>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</si>
  <si>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</si>
  <si>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</si>
  <si>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</si>
  <si>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</si>
  <si>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</si>
  <si>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</si>
  <si>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</si>
  <si>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</si>
  <si>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</si>
  <si>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</si>
  <si>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</si>
  <si>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</si>
  <si>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</si>
  <si>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</si>
  <si>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</si>
  <si>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</si>
  <si>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</si>
  <si>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</si>
  <si>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</si>
  <si>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</si>
  <si>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</si>
  <si>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</si>
  <si>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</si>
  <si>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</si>
  <si>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</si>
  <si>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</si>
  <si>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</si>
  <si>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</si>
  <si>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</si>
  <si>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</si>
  <si>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</si>
  <si>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</si>
  <si>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</si>
  <si>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</si>
  <si>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</si>
  <si>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</si>
  <si>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</si>
  <si>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</si>
  <si>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</si>
  <si>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</si>
  <si>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</si>
  <si>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</si>
  <si>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</si>
  <si>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</si>
  <si>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</si>
  <si>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</si>
  <si>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</si>
  <si>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</si>
  <si>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</si>
  <si>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</si>
  <si>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</si>
  <si>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</si>
  <si>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</si>
  <si>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</si>
  <si>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</si>
  <si>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</si>
  <si>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</si>
  <si>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</si>
  <si>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</si>
  <si>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</si>
  <si>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</si>
  <si>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</si>
  <si>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</si>
  <si>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</si>
  <si>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</si>
  <si>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</si>
  <si>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</si>
  <si>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</si>
  <si>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</si>
  <si>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</si>
  <si>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</si>
  <si>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</si>
  <si>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</si>
  <si>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</si>
  <si>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</si>
  <si>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</si>
  <si>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</si>
  <si>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</si>
  <si>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</si>
  <si>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</si>
  <si>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</si>
  <si>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COMPREHENSIVE MULTIPLE TRANSPORTATIONS CO.</t>
  </si>
  <si>
    <t>المتكاملة للنقل المتعدد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</si>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</sst>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7" width="12.7109375" style="59" bestFit="1" customWidth="1"/>
    <col min="8" max="8" width="12.57031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131256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</v>
      </c>
      <c r="F6" s="13" t="s">
        <v>203</v>
      </c>
      <c r="G6" s="13" t="s">
        <v>203</v>
      </c>
      <c r="H6" s="13">
        <v>0.2</v>
      </c>
      <c r="I6" s="14" t="s">
        <v>5</v>
      </c>
    </row>
    <row r="7" spans="4:9" ht="15.75">
      <c r="D7" s="12" t="s">
        <v>6</v>
      </c>
      <c r="E7" s="15" t="s">
        <v>203</v>
      </c>
      <c r="F7" s="15" t="s">
        <v>203</v>
      </c>
      <c r="G7" s="15" t="s">
        <v>203</v>
      </c>
      <c r="H7" s="15">
        <v>328917.87</v>
      </c>
      <c r="I7" s="14" t="s">
        <v>7</v>
      </c>
    </row>
    <row r="8" spans="4:9" ht="15.75">
      <c r="D8" s="12" t="s">
        <v>8</v>
      </c>
      <c r="E8" s="15" t="s">
        <v>203</v>
      </c>
      <c r="F8" s="15" t="s">
        <v>203</v>
      </c>
      <c r="G8" s="15" t="s">
        <v>203</v>
      </c>
      <c r="H8" s="15">
        <v>1565820</v>
      </c>
      <c r="I8" s="14" t="s">
        <v>9</v>
      </c>
    </row>
    <row r="9" spans="4:9" ht="15.75">
      <c r="D9" s="12" t="s">
        <v>10</v>
      </c>
      <c r="E9" s="15" t="s">
        <v>203</v>
      </c>
      <c r="F9" s="15" t="s">
        <v>203</v>
      </c>
      <c r="G9" s="15" t="s">
        <v>203</v>
      </c>
      <c r="H9" s="15">
        <v>1413</v>
      </c>
      <c r="I9" s="14" t="s">
        <v>11</v>
      </c>
    </row>
    <row r="10" spans="4:9" ht="15.75">
      <c r="D10" s="12" t="s">
        <v>12</v>
      </c>
      <c r="E10" s="15">
        <v>30000000</v>
      </c>
      <c r="F10" s="15">
        <v>30000000</v>
      </c>
      <c r="G10" s="15">
        <v>30000000</v>
      </c>
      <c r="H10" s="15">
        <v>30000000</v>
      </c>
      <c r="I10" s="14" t="s">
        <v>13</v>
      </c>
    </row>
    <row r="11" spans="4:9" ht="15.75">
      <c r="D11" s="12" t="s">
        <v>14</v>
      </c>
      <c r="E11" s="15">
        <v>0</v>
      </c>
      <c r="F11" s="15">
        <v>0</v>
      </c>
      <c r="G11" s="15">
        <v>0</v>
      </c>
      <c r="H11" s="15">
        <v>6000000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180163</v>
      </c>
      <c r="F16" s="25">
        <v>94341</v>
      </c>
      <c r="G16" s="25">
        <v>90702</v>
      </c>
      <c r="H16" s="25">
        <v>54436</v>
      </c>
      <c r="I16" s="11" t="s">
        <v>21</v>
      </c>
    </row>
    <row r="17" spans="4:9" ht="15.75">
      <c r="D17" s="12" t="s">
        <v>22</v>
      </c>
      <c r="E17" s="26">
        <v>5099802</v>
      </c>
      <c r="F17" s="26">
        <v>5466261</v>
      </c>
      <c r="G17" s="26">
        <v>5487672</v>
      </c>
      <c r="H17" s="26">
        <v>2287342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321463</v>
      </c>
      <c r="F22" s="26">
        <v>302224</v>
      </c>
      <c r="G22" s="26">
        <v>337769</v>
      </c>
      <c r="H22" s="26">
        <v>353942</v>
      </c>
      <c r="I22" s="14" t="s">
        <v>33</v>
      </c>
    </row>
    <row r="23" spans="4:9" ht="15.75">
      <c r="D23" s="12" t="s">
        <v>34</v>
      </c>
      <c r="E23" s="26">
        <v>6140216</v>
      </c>
      <c r="F23" s="26">
        <v>6621783</v>
      </c>
      <c r="G23" s="26">
        <v>6822100</v>
      </c>
      <c r="H23" s="26">
        <v>3826843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14765583</v>
      </c>
      <c r="F25" s="26">
        <v>18237722</v>
      </c>
      <c r="G25" s="26">
        <v>20045527</v>
      </c>
      <c r="H25" s="26">
        <v>22836835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14765583</v>
      </c>
      <c r="F28" s="26">
        <v>18237722</v>
      </c>
      <c r="G28" s="26">
        <v>20045527</v>
      </c>
      <c r="H28" s="26">
        <v>22836835</v>
      </c>
      <c r="I28" s="14" t="s">
        <v>45</v>
      </c>
    </row>
    <row r="29" spans="4:9" ht="15.75">
      <c r="D29" s="12" t="s">
        <v>46</v>
      </c>
      <c r="E29" s="26">
        <v>11499618</v>
      </c>
      <c r="F29" s="26">
        <v>11577418</v>
      </c>
      <c r="G29" s="26">
        <v>11655218</v>
      </c>
      <c r="H29" s="26">
        <v>6073686</v>
      </c>
      <c r="I29" s="14" t="s">
        <v>47</v>
      </c>
    </row>
    <row r="30" spans="4:9" ht="15.75">
      <c r="D30" s="28" t="s">
        <v>48</v>
      </c>
      <c r="E30" s="29">
        <v>32405417</v>
      </c>
      <c r="F30" s="29">
        <v>36436923</v>
      </c>
      <c r="G30" s="29">
        <v>38522845</v>
      </c>
      <c r="H30" s="29">
        <v>32737364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2686174</v>
      </c>
      <c r="F35" s="25">
        <v>7271484</v>
      </c>
      <c r="G35" s="25">
        <v>3245748</v>
      </c>
      <c r="H35" s="25">
        <v>3143005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5599958</v>
      </c>
      <c r="I37" s="14" t="s">
        <v>59</v>
      </c>
    </row>
    <row r="38" spans="4:9" ht="15.75">
      <c r="D38" s="12" t="s">
        <v>60</v>
      </c>
      <c r="E38" s="26">
        <v>22801145</v>
      </c>
      <c r="F38" s="26">
        <v>11956302</v>
      </c>
      <c r="G38" s="26">
        <v>8891816</v>
      </c>
      <c r="H38" s="26">
        <v>0</v>
      </c>
      <c r="I38" s="14" t="s">
        <v>61</v>
      </c>
    </row>
    <row r="39" spans="4:9" ht="15.75">
      <c r="D39" s="12" t="s">
        <v>62</v>
      </c>
      <c r="E39" s="26">
        <v>29345074</v>
      </c>
      <c r="F39" s="26">
        <v>24204431</v>
      </c>
      <c r="G39" s="26">
        <v>20022604</v>
      </c>
      <c r="H39" s="26">
        <v>15931397</v>
      </c>
      <c r="I39" s="14" t="s">
        <v>63</v>
      </c>
    </row>
    <row r="40" spans="4:9" ht="15.75">
      <c r="D40" s="12" t="s">
        <v>64</v>
      </c>
      <c r="E40" s="26">
        <v>0</v>
      </c>
      <c r="F40" s="26">
        <v>10322684</v>
      </c>
      <c r="G40" s="26">
        <v>11698910</v>
      </c>
      <c r="H40" s="26">
        <v>14365712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315600</v>
      </c>
      <c r="H42" s="26">
        <v>499252</v>
      </c>
      <c r="I42" s="14" t="s">
        <v>69</v>
      </c>
    </row>
    <row r="43" spans="4:9" ht="15.75">
      <c r="D43" s="36" t="s">
        <v>70</v>
      </c>
      <c r="E43" s="29">
        <v>29345074</v>
      </c>
      <c r="F43" s="29">
        <v>34527115</v>
      </c>
      <c r="G43" s="29">
        <v>32037114</v>
      </c>
      <c r="H43" s="29">
        <v>30796361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30000000</v>
      </c>
      <c r="F46" s="25">
        <v>30000000</v>
      </c>
      <c r="G46" s="25">
        <v>30000000</v>
      </c>
      <c r="H46" s="25">
        <v>30000000</v>
      </c>
      <c r="I46" s="11" t="s">
        <v>75</v>
      </c>
    </row>
    <row r="47" spans="4:9" ht="15.75">
      <c r="D47" s="12" t="s">
        <v>76</v>
      </c>
      <c r="E47" s="26">
        <v>30000000</v>
      </c>
      <c r="F47" s="26">
        <v>30000000</v>
      </c>
      <c r="G47" s="26">
        <v>30000000</v>
      </c>
      <c r="H47" s="26">
        <v>30000000</v>
      </c>
      <c r="I47" s="14" t="s">
        <v>77</v>
      </c>
    </row>
    <row r="48" spans="4:9" ht="15.75">
      <c r="D48" s="12" t="s">
        <v>78</v>
      </c>
      <c r="E48" s="26">
        <v>30000000</v>
      </c>
      <c r="F48" s="26">
        <v>30000000</v>
      </c>
      <c r="G48" s="26">
        <v>30000000</v>
      </c>
      <c r="H48" s="26">
        <v>30000000</v>
      </c>
      <c r="I48" s="14" t="s">
        <v>79</v>
      </c>
    </row>
    <row r="49" spans="4:9" ht="15.75">
      <c r="D49" s="12" t="s">
        <v>80</v>
      </c>
      <c r="E49" s="26">
        <v>113897</v>
      </c>
      <c r="F49" s="26">
        <v>0</v>
      </c>
      <c r="G49" s="26">
        <v>0</v>
      </c>
      <c r="H49" s="26">
        <v>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/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-27106407</v>
      </c>
      <c r="F58" s="26">
        <v>-28131476</v>
      </c>
      <c r="G58" s="26">
        <v>-23550142</v>
      </c>
      <c r="H58" s="26">
        <v>-28089411</v>
      </c>
      <c r="I58" s="14" t="s">
        <v>95</v>
      </c>
    </row>
    <row r="59" spans="4:9" ht="15.75">
      <c r="D59" s="12" t="s">
        <v>96</v>
      </c>
      <c r="E59" s="26">
        <v>3007490</v>
      </c>
      <c r="F59" s="26">
        <v>1868524</v>
      </c>
      <c r="G59" s="26">
        <v>6449858</v>
      </c>
      <c r="H59" s="26">
        <v>1910589</v>
      </c>
      <c r="I59" s="14" t="s">
        <v>97</v>
      </c>
    </row>
    <row r="60" spans="4:9" ht="15.75">
      <c r="D60" s="41" t="s">
        <v>204</v>
      </c>
      <c r="E60" s="26">
        <v>52853</v>
      </c>
      <c r="F60" s="26">
        <v>41284</v>
      </c>
      <c r="G60" s="26">
        <v>35873</v>
      </c>
      <c r="H60" s="26">
        <v>30414</v>
      </c>
      <c r="I60" s="42" t="s">
        <v>200</v>
      </c>
    </row>
    <row r="61" spans="4:9" ht="15.75">
      <c r="D61" s="16" t="s">
        <v>98</v>
      </c>
      <c r="E61" s="29">
        <v>32405417</v>
      </c>
      <c r="F61" s="29">
        <v>36436923</v>
      </c>
      <c r="G61" s="29">
        <v>38522845</v>
      </c>
      <c r="H61" s="29">
        <v>32737364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10608078</v>
      </c>
      <c r="F65" s="25">
        <v>12501023</v>
      </c>
      <c r="G65" s="25">
        <v>10516944</v>
      </c>
      <c r="H65" s="25">
        <v>9061380</v>
      </c>
      <c r="I65" s="11" t="s">
        <v>103</v>
      </c>
    </row>
    <row r="66" spans="4:9" ht="15.75">
      <c r="D66" s="12" t="s">
        <v>104</v>
      </c>
      <c r="E66" s="26">
        <v>12336403</v>
      </c>
      <c r="F66" s="26">
        <v>14206968</v>
      </c>
      <c r="G66" s="26">
        <v>13649202</v>
      </c>
      <c r="H66" s="26">
        <v>13770856</v>
      </c>
      <c r="I66" s="14" t="s">
        <v>105</v>
      </c>
    </row>
    <row r="67" spans="4:9" ht="15.75">
      <c r="D67" s="12" t="s">
        <v>106</v>
      </c>
      <c r="E67" s="26">
        <v>-1728325</v>
      </c>
      <c r="F67" s="26">
        <v>-1705945</v>
      </c>
      <c r="G67" s="26">
        <v>-3132258</v>
      </c>
      <c r="H67" s="26">
        <v>-4709476</v>
      </c>
      <c r="I67" s="14" t="s">
        <v>107</v>
      </c>
    </row>
    <row r="68" spans="4:9" ht="15.75">
      <c r="D68" s="12" t="s">
        <v>108</v>
      </c>
      <c r="E68" s="26">
        <v>1852869</v>
      </c>
      <c r="F68" s="26">
        <v>1496197</v>
      </c>
      <c r="G68" s="26">
        <v>1456837</v>
      </c>
      <c r="H68" s="26">
        <v>1340046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3539529</v>
      </c>
      <c r="F70" s="26">
        <v>4073911</v>
      </c>
      <c r="G70" s="26">
        <v>3787060</v>
      </c>
      <c r="H70" s="26">
        <v>4888411</v>
      </c>
      <c r="I70" s="14" t="s">
        <v>113</v>
      </c>
    </row>
    <row r="71" spans="4:9" ht="15.75">
      <c r="D71" s="12" t="s">
        <v>114</v>
      </c>
      <c r="E71" s="26">
        <v>720955</v>
      </c>
      <c r="F71" s="26">
        <v>614156</v>
      </c>
      <c r="G71" s="26">
        <v>0</v>
      </c>
      <c r="H71" s="26">
        <v>4375252</v>
      </c>
      <c r="I71" s="14" t="s">
        <v>115</v>
      </c>
    </row>
    <row r="72" spans="4:9" ht="15.75">
      <c r="D72" s="12" t="s">
        <v>116</v>
      </c>
      <c r="E72" s="26">
        <v>-4302149</v>
      </c>
      <c r="F72" s="26">
        <v>-3816298</v>
      </c>
      <c r="G72" s="26">
        <v>-4589095</v>
      </c>
      <c r="H72" s="26">
        <v>-10424774</v>
      </c>
      <c r="I72" s="14" t="s">
        <v>117</v>
      </c>
    </row>
    <row r="73" spans="4:9" ht="15.75">
      <c r="D73" s="12" t="s">
        <v>118</v>
      </c>
      <c r="E73" s="26">
        <v>6953791</v>
      </c>
      <c r="F73" s="26">
        <v>839544</v>
      </c>
      <c r="G73" s="26">
        <v>5096154</v>
      </c>
      <c r="H73" s="26">
        <v>5298737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20160</v>
      </c>
      <c r="H74" s="26">
        <v>280977</v>
      </c>
      <c r="I74" s="14" t="s">
        <v>121</v>
      </c>
    </row>
    <row r="75" spans="4:9" ht="15.75">
      <c r="D75" s="12" t="s">
        <v>122</v>
      </c>
      <c r="E75" s="26">
        <v>2651642</v>
      </c>
      <c r="F75" s="26">
        <v>-2976754</v>
      </c>
      <c r="G75" s="26">
        <v>486899</v>
      </c>
      <c r="H75" s="26">
        <v>-5407014</v>
      </c>
      <c r="I75" s="14" t="s">
        <v>123</v>
      </c>
    </row>
    <row r="76" spans="4:9" ht="15.75">
      <c r="D76" s="12" t="s">
        <v>124</v>
      </c>
      <c r="E76" s="26">
        <v>1501107</v>
      </c>
      <c r="F76" s="26">
        <v>1601653</v>
      </c>
      <c r="G76" s="26">
        <v>1601503</v>
      </c>
      <c r="H76" s="26">
        <v>1703831</v>
      </c>
      <c r="I76" s="14" t="s">
        <v>125</v>
      </c>
    </row>
    <row r="77" spans="4:9" ht="15.75">
      <c r="D77" s="12" t="s">
        <v>126</v>
      </c>
      <c r="E77" s="26">
        <v>1150535</v>
      </c>
      <c r="F77" s="26">
        <v>-4578407</v>
      </c>
      <c r="G77" s="26">
        <v>-1114604</v>
      </c>
      <c r="H77" s="26">
        <v>-7110845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1150535</v>
      </c>
      <c r="F82" s="26">
        <v>-4578407</v>
      </c>
      <c r="G82" s="26">
        <v>-1114604</v>
      </c>
      <c r="H82" s="26">
        <v>-7110845</v>
      </c>
      <c r="I82" s="43" t="s">
        <v>137</v>
      </c>
    </row>
    <row r="83" spans="4:9" ht="15.75">
      <c r="D83" s="41" t="s">
        <v>204</v>
      </c>
      <c r="E83" s="26">
        <v>11569</v>
      </c>
      <c r="F83" s="26">
        <v>5411</v>
      </c>
      <c r="G83" s="26">
        <v>5459</v>
      </c>
      <c r="H83" s="26">
        <v>-13</v>
      </c>
      <c r="I83" s="42" t="s">
        <v>200</v>
      </c>
    </row>
    <row r="84" spans="4:9" ht="15.75">
      <c r="D84" s="16" t="s">
        <v>138</v>
      </c>
      <c r="E84" s="29">
        <v>1138966</v>
      </c>
      <c r="F84" s="29">
        <v>-4583818</v>
      </c>
      <c r="G84" s="29">
        <v>-1120063</v>
      </c>
      <c r="H84" s="29">
        <v>-7110832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94341</v>
      </c>
      <c r="F88" s="25">
        <v>90702</v>
      </c>
      <c r="G88" s="25">
        <v>54436</v>
      </c>
      <c r="H88" s="25">
        <v>163695</v>
      </c>
      <c r="I88" s="11" t="s">
        <v>143</v>
      </c>
    </row>
    <row r="89" spans="4:9" ht="15.75">
      <c r="D89" s="12" t="s">
        <v>144</v>
      </c>
      <c r="E89" s="26">
        <v>-165172</v>
      </c>
      <c r="F89" s="26">
        <v>-20973</v>
      </c>
      <c r="G89" s="26">
        <v>-295263</v>
      </c>
      <c r="H89" s="26">
        <v>-194780</v>
      </c>
      <c r="I89" s="14" t="s">
        <v>145</v>
      </c>
    </row>
    <row r="90" spans="4:9" ht="15.75">
      <c r="D90" s="12" t="s">
        <v>146</v>
      </c>
      <c r="E90" s="26">
        <v>-43316</v>
      </c>
      <c r="F90" s="26">
        <v>-1419229</v>
      </c>
      <c r="G90" s="26">
        <v>-74816</v>
      </c>
      <c r="H90" s="26">
        <v>-54562</v>
      </c>
      <c r="I90" s="14" t="s">
        <v>147</v>
      </c>
    </row>
    <row r="91" spans="4:9" ht="15.75">
      <c r="D91" s="12" t="s">
        <v>148</v>
      </c>
      <c r="E91" s="26">
        <v>294310</v>
      </c>
      <c r="F91" s="26">
        <v>1443841</v>
      </c>
      <c r="G91" s="26">
        <v>406345</v>
      </c>
      <c r="H91" s="26">
        <v>140083</v>
      </c>
      <c r="I91" s="14" t="s">
        <v>149</v>
      </c>
    </row>
    <row r="92" spans="4:9" ht="15.75">
      <c r="D92" s="28" t="s">
        <v>150</v>
      </c>
      <c r="E92" s="29">
        <v>180163</v>
      </c>
      <c r="F92" s="29">
        <v>94341</v>
      </c>
      <c r="G92" s="29">
        <v>90702</v>
      </c>
      <c r="H92" s="29">
        <v>54436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 t="s">
        <v>203</v>
      </c>
      <c r="G96" s="10" t="s">
        <v>203</v>
      </c>
      <c r="H96" s="10">
        <f>+H8*100/H10</f>
        <v>5.2194000000000003</v>
      </c>
      <c r="I96" s="11" t="s">
        <v>155</v>
      </c>
    </row>
    <row r="97" spans="1:15" ht="15.75">
      <c r="D97" s="12" t="s">
        <v>156</v>
      </c>
      <c r="E97" s="13">
        <f>+E84/E10</f>
        <v>3.7965533333333336E-2</v>
      </c>
      <c r="F97" s="13">
        <f>+F84/F10</f>
        <v>-0.15279393333333333</v>
      </c>
      <c r="G97" s="13">
        <f>+G84/G10</f>
        <v>-3.7335433333333334E-2</v>
      </c>
      <c r="H97" s="13">
        <f>+H84/H10</f>
        <v>-0.23702773333333332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0.10024966666666667</v>
      </c>
      <c r="F99" s="13">
        <f>+F59/F10</f>
        <v>6.2284133333333332E-2</v>
      </c>
      <c r="G99" s="13">
        <f>+G59/G10</f>
        <v>0.21499526666666666</v>
      </c>
      <c r="H99" s="13">
        <f>+H59/H10</f>
        <v>6.3686300000000001E-2</v>
      </c>
      <c r="I99" s="14" t="s">
        <v>161</v>
      </c>
    </row>
    <row r="100" spans="1:15" ht="15.75">
      <c r="D100" s="12" t="s">
        <v>162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-0.84378311848740062</v>
      </c>
      <c r="I100" s="14" t="s">
        <v>163</v>
      </c>
    </row>
    <row r="101" spans="1:15" ht="15.75">
      <c r="D101" s="12" t="s">
        <v>164</v>
      </c>
      <c r="E101" s="13" t="s">
        <v>203</v>
      </c>
      <c r="F101" s="13" t="s">
        <v>203</v>
      </c>
      <c r="G101" s="13" t="s">
        <v>203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</v>
      </c>
      <c r="F103" s="46">
        <f>+F11/F59</f>
        <v>0</v>
      </c>
      <c r="G103" s="46">
        <f>+G11/G59</f>
        <v>0</v>
      </c>
      <c r="H103" s="46">
        <f>+H11/H59</f>
        <v>3.1403928317393222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-16.292536687607313</v>
      </c>
      <c r="F105" s="51">
        <f>+F67*100/F65</f>
        <v>-13.64644317509055</v>
      </c>
      <c r="G105" s="51">
        <f>+G67*100/G65</f>
        <v>-29.782967371510203</v>
      </c>
      <c r="H105" s="51">
        <f>+H67*100/H65</f>
        <v>-51.973054876850988</v>
      </c>
      <c r="I105" s="11" t="s">
        <v>171</v>
      </c>
    </row>
    <row r="106" spans="1:15" ht="15.75">
      <c r="D106" s="12" t="s">
        <v>172</v>
      </c>
      <c r="E106" s="52">
        <f>+E75*100/E65</f>
        <v>24.996441391173782</v>
      </c>
      <c r="F106" s="52">
        <f>+F75*100/F65</f>
        <v>-23.812083219109347</v>
      </c>
      <c r="G106" s="52">
        <f>+G75*100/G65</f>
        <v>4.6296623810110615</v>
      </c>
      <c r="H106" s="52">
        <f>+H75*100/H65</f>
        <v>-59.670977268363096</v>
      </c>
      <c r="I106" s="14" t="s">
        <v>173</v>
      </c>
    </row>
    <row r="107" spans="1:15" ht="15.75">
      <c r="D107" s="12" t="s">
        <v>174</v>
      </c>
      <c r="E107" s="52">
        <f>+E82*100/E65</f>
        <v>10.845838426150335</v>
      </c>
      <c r="F107" s="52">
        <f>+F82*100/F65</f>
        <v>-36.624258670670393</v>
      </c>
      <c r="G107" s="52">
        <f>+G82*100/G65</f>
        <v>-10.598173766067404</v>
      </c>
      <c r="H107" s="52">
        <f>+H82*100/H65</f>
        <v>-78.474194879808593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8.182712168153861</v>
      </c>
      <c r="F108" s="52">
        <f>(F82+F76)*100/F30</f>
        <v>-8.1696086137679629</v>
      </c>
      <c r="G108" s="52">
        <f>(G82+G76)*100/G30</f>
        <v>1.2639227450620534</v>
      </c>
      <c r="H108" s="52">
        <f>(H82+H76)*100/H30</f>
        <v>-16.51633894531032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37.870982114653749</v>
      </c>
      <c r="F109" s="53">
        <f>+F84*100/F59</f>
        <v>-245.31758757179463</v>
      </c>
      <c r="G109" s="53">
        <f>+G84*100/G59</f>
        <v>-17.365700144096195</v>
      </c>
      <c r="H109" s="53">
        <f>+H84*100/H59</f>
        <v>-372.18009734170982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90.556075856082956</v>
      </c>
      <c r="F111" s="10">
        <f>+F43*100/F30</f>
        <v>94.758591443080959</v>
      </c>
      <c r="G111" s="10">
        <f>+G43*100/G30</f>
        <v>83.163935581600995</v>
      </c>
      <c r="H111" s="10">
        <f>+H43*100/H30</f>
        <v>94.070985678627025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9.2808248694963567</v>
      </c>
      <c r="F112" s="13">
        <f>+F59*100/F30</f>
        <v>5.1281059051007132</v>
      </c>
      <c r="G112" s="13">
        <f>+G59*100/G30</f>
        <v>16.742943051064895</v>
      </c>
      <c r="H112" s="13">
        <f>+H59*100/H30</f>
        <v>5.8361113008365608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1.7664576875599141</v>
      </c>
      <c r="F113" s="46">
        <f>+F75/F76</f>
        <v>-1.8585511343593151</v>
      </c>
      <c r="G113" s="46">
        <f>+G75/G76</f>
        <v>0.30402628031293105</v>
      </c>
      <c r="H113" s="46">
        <f>+H75/H76</f>
        <v>-3.1734450189015226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0.32735508387378565</v>
      </c>
      <c r="F115" s="10">
        <f>+F65/F30</f>
        <v>0.34308668160590838</v>
      </c>
      <c r="G115" s="10">
        <f>+G65/G30</f>
        <v>0.2730053816118721</v>
      </c>
      <c r="H115" s="10">
        <f>+H65/H30</f>
        <v>0.2767901532939549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0.71843272290704674</v>
      </c>
      <c r="F116" s="13">
        <f>+F65/F28</f>
        <v>0.68544870899995081</v>
      </c>
      <c r="G116" s="13">
        <f>+G65/G28</f>
        <v>0.5246529063566151</v>
      </c>
      <c r="H116" s="13">
        <f>+H65/H28</f>
        <v>0.3967879086572198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-0.45714901595174595</v>
      </c>
      <c r="F117" s="46">
        <f>+F65/F120</f>
        <v>-0.71098636564867812</v>
      </c>
      <c r="G117" s="46">
        <f>+G65/G120</f>
        <v>-0.79670776206726657</v>
      </c>
      <c r="H117" s="46">
        <f>+H65/H120</f>
        <v>-0.74859263711822843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0.20924179642552615</v>
      </c>
      <c r="F119" s="58">
        <f>+F23/F39</f>
        <v>0.27357730491578175</v>
      </c>
      <c r="G119" s="58">
        <f>+G23/G39</f>
        <v>0.34071991834828275</v>
      </c>
      <c r="H119" s="58">
        <f>+H23/H39</f>
        <v>0.24020762272134705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-23204858</v>
      </c>
      <c r="F120" s="29">
        <f>+F23-F39</f>
        <v>-17582648</v>
      </c>
      <c r="G120" s="29">
        <f>+G23-G39</f>
        <v>-13200504</v>
      </c>
      <c r="H120" s="29">
        <f>+H23-H39</f>
        <v>-12104554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2016-09-08T10:45:28Z</dcterms:modified>
</cp:coreProperties>
</file>